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ylanzsigray/Downloads/"/>
    </mc:Choice>
  </mc:AlternateContent>
  <xr:revisionPtr revIDLastSave="0" documentId="13_ncr:1_{D0BDD079-48E8-C34A-9908-3FFC153D18D6}" xr6:coauthVersionLast="46" xr6:coauthVersionMax="46" xr10:uidLastSave="{00000000-0000-0000-0000-000000000000}"/>
  <bookViews>
    <workbookView xWindow="0" yWindow="500" windowWidth="28800" windowHeight="15800" xr2:uid="{00000000-000D-0000-FFFF-FFFF00000000}"/>
  </bookViews>
  <sheets>
    <sheet name="Wire to Water Energy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6" i="1" s="1"/>
  <c r="J16" i="1" s="1"/>
  <c r="I17" i="1"/>
  <c r="J15" i="1"/>
  <c r="H17" i="1"/>
  <c r="J17" i="1" l="1"/>
  <c r="J18" i="1" s="1"/>
  <c r="F15" i="1"/>
  <c r="H16" i="1"/>
  <c r="F16" i="1" l="1"/>
  <c r="F17" i="1"/>
  <c r="F18" i="1" s="1"/>
  <c r="F22" i="1" l="1"/>
  <c r="F21" i="1"/>
  <c r="F25" i="1" s="1"/>
</calcChain>
</file>

<file path=xl/sharedStrings.xml><?xml version="1.0" encoding="utf-8"?>
<sst xmlns="http://schemas.openxmlformats.org/spreadsheetml/2006/main" count="25" uniqueCount="25">
  <si>
    <t>Energy Cost in $/KWH</t>
  </si>
  <si>
    <t>PUMP 1</t>
  </si>
  <si>
    <t>PUMP 2</t>
  </si>
  <si>
    <t>Pump Operation - Hours / Day</t>
  </si>
  <si>
    <t>Pump Operation - Days / Year</t>
  </si>
  <si>
    <t>Pump Flow - GPM</t>
  </si>
  <si>
    <t>Pump Head - Feet</t>
  </si>
  <si>
    <t>Pump Efficiency - %</t>
  </si>
  <si>
    <t>Motor Efficiency - %</t>
  </si>
  <si>
    <t>REQUIRED DATA</t>
  </si>
  <si>
    <t>RESULTS</t>
  </si>
  <si>
    <t>BHP At Design Point</t>
  </si>
  <si>
    <t>Wire to Water Efficiency - %</t>
  </si>
  <si>
    <t>Annual Energy Cost</t>
  </si>
  <si>
    <t>Cost Per 1000 Gallons Pumped</t>
  </si>
  <si>
    <t>KW Per 1000 Gallons Pumped</t>
  </si>
  <si>
    <t>Payback - Years</t>
  </si>
  <si>
    <t>Annual Savings - $$</t>
  </si>
  <si>
    <t>Annual Savings - %</t>
  </si>
  <si>
    <t>PAYBACK</t>
  </si>
  <si>
    <t>Cost of Pump 1</t>
  </si>
  <si>
    <t>Cost of Pump 2</t>
  </si>
  <si>
    <t>Specific Gravity of fluid</t>
  </si>
  <si>
    <t xml:space="preserve">                          Wire to Water Energy Calculator</t>
  </si>
  <si>
    <t>Note:  When comparing two pumps, place the lower efficiency pump/motor in the Pump 2 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</si>
</sst>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.0"/>
    <numFmt numFmtId="166" formatCode="#,##0.000"/>
    <numFmt numFmtId="167" formatCode="&quot;$&quot;#,##0.000"/>
  </numFmts>
  <fonts count="6" x14ac:knownFonts="1">
    <font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rgb="FF1478BD"/>
      <name val="Calibri"/>
      <family val="2"/>
      <scheme val="minor"/>
    </font>
    <font>
      <b/>
      <sz val="14"/>
      <color rgb="FF06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2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165" fontId="0" fillId="4" borderId="1" xfId="0" applyNumberFormat="1" applyFill="1" applyBorder="1" applyAlignment="1">
      <alignment horizontal="left" vertical="center"/>
    </xf>
    <xf numFmtId="9" fontId="0" fillId="4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166" fontId="0" fillId="4" borderId="1" xfId="0" applyNumberFormat="1" applyFill="1" applyBorder="1" applyAlignment="1">
      <alignment horizontal="left" vertical="center"/>
    </xf>
    <xf numFmtId="167" fontId="0" fillId="4" borderId="1" xfId="0" applyNumberFormat="1" applyFill="1" applyBorder="1" applyAlignment="1">
      <alignment horizontal="left" vertical="center"/>
    </xf>
    <xf numFmtId="10" fontId="0" fillId="4" borderId="1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6206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3</xdr:col>
      <xdr:colOff>622300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BA682-13DD-5D4B-BBFB-29D57D607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6416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K25" sqref="K25"/>
    </sheetView>
  </sheetViews>
  <sheetFormatPr baseColWidth="10" defaultColWidth="8.83203125" defaultRowHeight="15" x14ac:dyDescent="0.2"/>
  <cols>
    <col min="6" max="6" width="12.6640625" customWidth="1"/>
    <col min="7" max="7" width="3.6640625" customWidth="1"/>
    <col min="8" max="9" width="9.1640625" hidden="1" customWidth="1"/>
    <col min="10" max="10" width="12.6640625" customWidth="1"/>
  </cols>
  <sheetData>
    <row r="1" spans="1:15" s="18" customFormat="1" ht="50" customHeight="1" x14ac:dyDescent="0.2">
      <c r="A1" s="18" t="s">
        <v>23</v>
      </c>
    </row>
    <row r="2" spans="1:15" s="1" customFormat="1" ht="18.75" customHeight="1" x14ac:dyDescent="0.2"/>
    <row r="3" spans="1:15" s="1" customFormat="1" ht="18.75" customHeight="1" x14ac:dyDescent="0.2">
      <c r="B3" s="2" t="s">
        <v>9</v>
      </c>
      <c r="C3" s="3"/>
      <c r="D3" s="3"/>
      <c r="E3" s="3"/>
      <c r="F3" s="2" t="s">
        <v>1</v>
      </c>
      <c r="G3" s="3"/>
      <c r="H3" s="3"/>
      <c r="I3" s="3"/>
      <c r="J3" s="2" t="s">
        <v>2</v>
      </c>
    </row>
    <row r="4" spans="1:15" s="1" customFormat="1" ht="18.75" customHeight="1" x14ac:dyDescent="0.2">
      <c r="B4" s="1" t="s">
        <v>3</v>
      </c>
      <c r="F4" s="4">
        <v>8</v>
      </c>
      <c r="J4" s="4">
        <v>8</v>
      </c>
    </row>
    <row r="5" spans="1:15" s="1" customFormat="1" ht="18.75" customHeight="1" x14ac:dyDescent="0.2">
      <c r="B5" s="1" t="s">
        <v>4</v>
      </c>
      <c r="F5" s="4">
        <v>365</v>
      </c>
      <c r="J5" s="4">
        <v>365</v>
      </c>
    </row>
    <row r="6" spans="1:15" s="1" customFormat="1" ht="18.75" customHeight="1" x14ac:dyDescent="0.2">
      <c r="B6" s="1" t="s">
        <v>5</v>
      </c>
      <c r="F6" s="4">
        <v>300</v>
      </c>
      <c r="J6" s="4">
        <v>300</v>
      </c>
      <c r="L6" s="5"/>
      <c r="M6" s="5"/>
      <c r="N6" s="5"/>
      <c r="O6" s="6"/>
    </row>
    <row r="7" spans="1:15" s="1" customFormat="1" ht="18.75" customHeight="1" x14ac:dyDescent="0.2">
      <c r="B7" s="1" t="s">
        <v>6</v>
      </c>
      <c r="F7" s="4">
        <v>90</v>
      </c>
      <c r="J7" s="4">
        <v>90</v>
      </c>
      <c r="L7" s="5"/>
      <c r="M7" s="5"/>
      <c r="N7" s="5"/>
      <c r="O7" s="6"/>
    </row>
    <row r="8" spans="1:15" s="1" customFormat="1" ht="18.75" customHeight="1" x14ac:dyDescent="0.2">
      <c r="B8" s="1" t="s">
        <v>7</v>
      </c>
      <c r="F8" s="7">
        <v>0.75</v>
      </c>
      <c r="J8" s="7">
        <v>0.62</v>
      </c>
      <c r="L8" s="5"/>
      <c r="M8" s="5"/>
      <c r="N8" s="5"/>
      <c r="O8" s="6"/>
    </row>
    <row r="9" spans="1:15" s="1" customFormat="1" ht="18.75" customHeight="1" x14ac:dyDescent="0.2">
      <c r="B9" s="1" t="s">
        <v>8</v>
      </c>
      <c r="F9" s="7">
        <v>0.9</v>
      </c>
      <c r="J9" s="7">
        <v>0.9</v>
      </c>
      <c r="O9" s="6"/>
    </row>
    <row r="10" spans="1:15" s="1" customFormat="1" ht="18.75" customHeight="1" x14ac:dyDescent="0.2">
      <c r="B10" s="1" t="s">
        <v>0</v>
      </c>
      <c r="F10" s="8">
        <v>0.1</v>
      </c>
      <c r="J10" s="8">
        <v>0.1</v>
      </c>
      <c r="L10" s="5"/>
      <c r="M10" s="5"/>
      <c r="N10" s="5"/>
      <c r="O10" s="6"/>
    </row>
    <row r="11" spans="1:15" s="1" customFormat="1" ht="18.75" customHeight="1" x14ac:dyDescent="0.2">
      <c r="B11" s="1" t="s">
        <v>22</v>
      </c>
      <c r="F11" s="9">
        <v>1.2</v>
      </c>
      <c r="G11" s="10"/>
      <c r="H11" s="10"/>
      <c r="I11" s="10"/>
      <c r="J11" s="9">
        <v>1.2</v>
      </c>
      <c r="L11" s="5"/>
      <c r="M11" s="5"/>
      <c r="N11" s="5"/>
      <c r="O11" s="6"/>
    </row>
    <row r="12" spans="1:15" s="1" customFormat="1" ht="18.75" customHeight="1" x14ac:dyDescent="0.2">
      <c r="L12" s="5"/>
      <c r="M12" s="5"/>
      <c r="N12" s="5"/>
      <c r="O12" s="6"/>
    </row>
    <row r="13" spans="1:15" s="1" customFormat="1" ht="18.75" customHeight="1" x14ac:dyDescent="0.2">
      <c r="B13" s="2" t="s">
        <v>10</v>
      </c>
      <c r="L13" s="5"/>
      <c r="M13" s="5"/>
      <c r="N13" s="5"/>
      <c r="O13" s="6"/>
    </row>
    <row r="14" spans="1:15" s="1" customFormat="1" ht="18.75" customHeight="1" x14ac:dyDescent="0.2">
      <c r="B14" s="1" t="s">
        <v>11</v>
      </c>
      <c r="F14" s="12">
        <f>(((F6*F7)/3960)/F8)*$F$11</f>
        <v>10.90909090909091</v>
      </c>
      <c r="J14" s="12">
        <f>(((J6*J7)/3960)/J8)*$J$11</f>
        <v>13.196480938416423</v>
      </c>
      <c r="N14" s="5"/>
      <c r="O14" s="6"/>
    </row>
    <row r="15" spans="1:15" s="1" customFormat="1" ht="18.75" customHeight="1" x14ac:dyDescent="0.2">
      <c r="B15" s="1" t="s">
        <v>12</v>
      </c>
      <c r="F15" s="13">
        <f>F8*F9</f>
        <v>0.67500000000000004</v>
      </c>
      <c r="J15" s="13">
        <f>J8*J9</f>
        <v>0.55800000000000005</v>
      </c>
      <c r="L15" s="5"/>
      <c r="M15" s="5"/>
      <c r="N15" s="5"/>
      <c r="O15" s="6"/>
    </row>
    <row r="16" spans="1:15" s="1" customFormat="1" ht="18.75" customHeight="1" x14ac:dyDescent="0.2">
      <c r="B16" s="1" t="s">
        <v>13</v>
      </c>
      <c r="F16" s="14">
        <f>F4*F5*H16*F10</f>
        <v>2640.3878787878789</v>
      </c>
      <c r="H16" s="1">
        <f>0.746*F14/F9</f>
        <v>9.0424242424242429</v>
      </c>
      <c r="I16" s="1">
        <f>0.746*J14/J9</f>
        <v>10.938416422287391</v>
      </c>
      <c r="J16" s="14">
        <f>J4*J5*I16*J10</f>
        <v>3194.0175953079183</v>
      </c>
      <c r="L16" s="5"/>
      <c r="M16" s="5"/>
      <c r="N16" s="5"/>
      <c r="O16" s="6"/>
    </row>
    <row r="17" spans="2:15" s="1" customFormat="1" ht="18.75" customHeight="1" x14ac:dyDescent="0.2">
      <c r="B17" s="1" t="s">
        <v>15</v>
      </c>
      <c r="F17" s="15">
        <f>H17*(H16/60)</f>
        <v>0.50235690235690234</v>
      </c>
      <c r="H17" s="1">
        <f>1000/F6</f>
        <v>3.3333333333333335</v>
      </c>
      <c r="I17" s="1">
        <f>1000/J6</f>
        <v>3.3333333333333335</v>
      </c>
      <c r="J17" s="15">
        <f>I17*(I16/60)</f>
        <v>0.60768980123818839</v>
      </c>
      <c r="L17" s="5"/>
      <c r="M17" s="5"/>
      <c r="N17" s="5"/>
      <c r="O17" s="6"/>
    </row>
    <row r="18" spans="2:15" s="1" customFormat="1" ht="18.75" customHeight="1" x14ac:dyDescent="0.2">
      <c r="B18" s="1" t="s">
        <v>14</v>
      </c>
      <c r="F18" s="16">
        <f>F10*F17</f>
        <v>5.0235690235690238E-2</v>
      </c>
      <c r="J18" s="16">
        <f>J10*J17</f>
        <v>6.0768980123818844E-2</v>
      </c>
      <c r="O18" s="6"/>
    </row>
    <row r="19" spans="2:15" s="1" customFormat="1" ht="18.75" customHeight="1" x14ac:dyDescent="0.2">
      <c r="H19" s="11"/>
      <c r="I19" s="11"/>
      <c r="O19" s="6"/>
    </row>
    <row r="20" spans="2:15" s="1" customFormat="1" ht="18.75" customHeight="1" x14ac:dyDescent="0.2">
      <c r="B20" s="2" t="s">
        <v>19</v>
      </c>
      <c r="O20" s="6"/>
    </row>
    <row r="21" spans="2:15" s="1" customFormat="1" ht="18.75" customHeight="1" x14ac:dyDescent="0.2">
      <c r="B21" s="1" t="s">
        <v>17</v>
      </c>
      <c r="F21" s="14">
        <f>J16-F16</f>
        <v>553.62971652003944</v>
      </c>
      <c r="J21" s="1" t="s">
        <v>24</v>
      </c>
      <c r="O21" s="6"/>
    </row>
    <row r="22" spans="2:15" s="1" customFormat="1" ht="18.75" customHeight="1" x14ac:dyDescent="0.2">
      <c r="B22" s="1" t="s">
        <v>18</v>
      </c>
      <c r="F22" s="17">
        <f>(J16-F16)/J16</f>
        <v>0.17333333333333342</v>
      </c>
    </row>
    <row r="23" spans="2:15" s="1" customFormat="1" ht="18.75" customHeight="1" x14ac:dyDescent="0.2">
      <c r="B23" s="1" t="s">
        <v>20</v>
      </c>
      <c r="F23" s="8">
        <v>7000</v>
      </c>
    </row>
    <row r="24" spans="2:15" s="1" customFormat="1" ht="18.75" customHeight="1" x14ac:dyDescent="0.2">
      <c r="B24" s="1" t="s">
        <v>21</v>
      </c>
      <c r="F24" s="8">
        <v>5000</v>
      </c>
    </row>
    <row r="25" spans="2:15" s="1" customFormat="1" x14ac:dyDescent="0.2">
      <c r="B25" s="1" t="s">
        <v>16</v>
      </c>
      <c r="F25" s="12">
        <f>(F23-F24)/F21</f>
        <v>3.6125228475296396</v>
      </c>
    </row>
  </sheetData>
  <mergeCells count="1">
    <mergeCell ref="A1:XFD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to Water Energy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 to Water Energy Calculator</dc:title>
  <dc:subject/>
  <dc:creator>Joe Evans</dc:creator>
  <cp:keywords/>
  <dc:description/>
  <cp:lastModifiedBy>Dylan Zsigray</cp:lastModifiedBy>
  <dcterms:created xsi:type="dcterms:W3CDTF">2009-12-02T20:48:20Z</dcterms:created>
  <dcterms:modified xsi:type="dcterms:W3CDTF">2021-04-28T23:35:42Z</dcterms:modified>
  <cp:category/>
</cp:coreProperties>
</file>